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NAC sc. 30.4.17\"/>
    </mc:Choice>
  </mc:AlternateContent>
  <bookViews>
    <workbookView xWindow="0" yWindow="0" windowWidth="28800" windowHeight="12345"/>
  </bookViews>
  <sheets>
    <sheet name="Foglio1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G45" i="1"/>
  <c r="G44" i="1"/>
  <c r="G43" i="1"/>
  <c r="G42" i="1"/>
  <c r="G40" i="1"/>
  <c r="G39" i="1"/>
  <c r="G38" i="1"/>
  <c r="G37" i="1"/>
  <c r="G32" i="1"/>
  <c r="G31" i="1"/>
  <c r="G30" i="1"/>
  <c r="G28" i="1"/>
  <c r="G27" i="1"/>
  <c r="G26" i="1"/>
  <c r="G25" i="1"/>
  <c r="G21" i="1"/>
  <c r="G19" i="1"/>
  <c r="G15" i="1"/>
  <c r="G7" i="1"/>
  <c r="G10" i="1"/>
  <c r="G12" i="1"/>
  <c r="G11" i="1"/>
</calcChain>
</file>

<file path=xl/sharedStrings.xml><?xml version="1.0" encoding="utf-8"?>
<sst xmlns="http://schemas.openxmlformats.org/spreadsheetml/2006/main" count="177" uniqueCount="32">
  <si>
    <t>IMMOBILI DI PROPRIETA' DEL COMUNE DI LUSERNA-LUSERN</t>
  </si>
  <si>
    <t>COMUNE CATASTALE</t>
  </si>
  <si>
    <t>PARTITA TAVOLARE</t>
  </si>
  <si>
    <t>REGIME IMMOBILI</t>
  </si>
  <si>
    <t>beni demaniali</t>
  </si>
  <si>
    <t>beni patrimonio indisponibile</t>
  </si>
  <si>
    <t>beni con vincolo di uso civico</t>
  </si>
  <si>
    <t>superficie</t>
  </si>
  <si>
    <t>P.ED.</t>
  </si>
  <si>
    <t>P.F.</t>
  </si>
  <si>
    <t>PEDEMONTE</t>
  </si>
  <si>
    <t>diverse pp.ff.</t>
  </si>
  <si>
    <t>qualità</t>
  </si>
  <si>
    <t>bosco</t>
  </si>
  <si>
    <t>LUSERNA</t>
  </si>
  <si>
    <t>diverse p.ed.</t>
  </si>
  <si>
    <t>edificio</t>
  </si>
  <si>
    <t>improduttivo</t>
  </si>
  <si>
    <t>pascolo</t>
  </si>
  <si>
    <t>arativo</t>
  </si>
  <si>
    <t>strada</t>
  </si>
  <si>
    <t>alpe</t>
  </si>
  <si>
    <t>prato</t>
  </si>
  <si>
    <t>orto</t>
  </si>
  <si>
    <t>FOLGARIA</t>
  </si>
  <si>
    <t>area edificiale</t>
  </si>
  <si>
    <t>TERRAGNOLO</t>
  </si>
  <si>
    <t>vigna</t>
  </si>
  <si>
    <t>G.A acquedotto intercomunale</t>
  </si>
  <si>
    <t>beni patrimoniali</t>
  </si>
  <si>
    <t>LAVARONE</t>
  </si>
  <si>
    <t>LEVICO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</si>
</sst>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K50" sqref="K50:L55"/>
    </sheetView>
  </sheetViews>
  <sheetFormatPr defaultRowHeight="15" x14ac:dyDescent="0.25"/>
  <cols>
    <col min="1" max="1" width="19.140625" customWidth="1"/>
    <col min="2" max="2" width="19.85546875" customWidth="1"/>
    <col min="3" max="3" width="29.140625" customWidth="1"/>
    <col min="4" max="4" width="17.42578125" customWidth="1"/>
    <col min="5" max="5" width="20.140625" customWidth="1"/>
    <col min="6" max="6" width="12.28515625" customWidth="1"/>
    <col min="7" max="7" width="10" bestFit="1" customWidth="1"/>
  </cols>
  <sheetData>
    <row r="1" spans="1:7" x14ac:dyDescent="0.25">
      <c r="A1" t="s">
        <v>0</v>
      </c>
    </row>
    <row r="3" spans="1:7" x14ac:dyDescent="0.25">
      <c r="A3" t="s">
        <v>1</v>
      </c>
      <c r="B3" t="s">
        <v>2</v>
      </c>
      <c r="C3" t="s">
        <v>3</v>
      </c>
      <c r="D3" t="s">
        <v>8</v>
      </c>
      <c r="E3" t="s">
        <v>9</v>
      </c>
      <c r="F3" t="s">
        <v>12</v>
      </c>
      <c r="G3" t="s">
        <v>7</v>
      </c>
    </row>
    <row r="5" spans="1:7" x14ac:dyDescent="0.25">
      <c r="A5" t="s">
        <v>10</v>
      </c>
      <c r="B5">
        <v>37</v>
      </c>
      <c r="C5" t="s">
        <v>6</v>
      </c>
      <c r="E5" t="s">
        <v>11</v>
      </c>
      <c r="F5" t="s">
        <v>13</v>
      </c>
      <c r="G5" s="1">
        <v>557806</v>
      </c>
    </row>
    <row r="6" spans="1:7" x14ac:dyDescent="0.25">
      <c r="A6" t="s">
        <v>14</v>
      </c>
      <c r="B6">
        <v>20</v>
      </c>
      <c r="C6" t="s">
        <v>6</v>
      </c>
      <c r="D6" t="s">
        <v>15</v>
      </c>
      <c r="F6" t="s">
        <v>16</v>
      </c>
      <c r="G6">
        <v>6548</v>
      </c>
    </row>
    <row r="7" spans="1:7" x14ac:dyDescent="0.25">
      <c r="A7" t="s">
        <v>14</v>
      </c>
      <c r="B7">
        <v>20</v>
      </c>
      <c r="C7" t="s">
        <v>6</v>
      </c>
      <c r="E7" t="s">
        <v>11</v>
      </c>
      <c r="F7" t="s">
        <v>17</v>
      </c>
      <c r="G7">
        <f>1123+122+17</f>
        <v>1262</v>
      </c>
    </row>
    <row r="8" spans="1:7" x14ac:dyDescent="0.25">
      <c r="A8" t="s">
        <v>14</v>
      </c>
      <c r="B8">
        <v>20</v>
      </c>
      <c r="C8" t="s">
        <v>6</v>
      </c>
      <c r="E8" t="s">
        <v>11</v>
      </c>
      <c r="F8" t="s">
        <v>18</v>
      </c>
      <c r="G8">
        <v>1072938</v>
      </c>
    </row>
    <row r="9" spans="1:7" x14ac:dyDescent="0.25">
      <c r="A9" t="s">
        <v>14</v>
      </c>
      <c r="B9">
        <v>20</v>
      </c>
      <c r="C9" t="s">
        <v>6</v>
      </c>
      <c r="E9" t="s">
        <v>11</v>
      </c>
      <c r="F9" t="s">
        <v>19</v>
      </c>
      <c r="G9">
        <v>652461205</v>
      </c>
    </row>
    <row r="10" spans="1:7" x14ac:dyDescent="0.25">
      <c r="A10" t="s">
        <v>14</v>
      </c>
      <c r="B10">
        <v>20</v>
      </c>
      <c r="C10" t="s">
        <v>6</v>
      </c>
      <c r="E10" t="s">
        <v>11</v>
      </c>
      <c r="F10" t="s">
        <v>20</v>
      </c>
      <c r="G10">
        <f>282+1741+476</f>
        <v>2499</v>
      </c>
    </row>
    <row r="11" spans="1:7" x14ac:dyDescent="0.25">
      <c r="A11" t="s">
        <v>14</v>
      </c>
      <c r="B11">
        <v>20</v>
      </c>
      <c r="C11" t="s">
        <v>6</v>
      </c>
      <c r="E11" t="s">
        <v>11</v>
      </c>
      <c r="F11" t="s">
        <v>13</v>
      </c>
      <c r="G11">
        <f>282+2257098</f>
        <v>2257380</v>
      </c>
    </row>
    <row r="12" spans="1:7" x14ac:dyDescent="0.25">
      <c r="A12" t="s">
        <v>14</v>
      </c>
      <c r="B12">
        <v>20</v>
      </c>
      <c r="C12" t="s">
        <v>6</v>
      </c>
      <c r="E12" t="s">
        <v>11</v>
      </c>
      <c r="F12" t="s">
        <v>21</v>
      </c>
      <c r="G12">
        <f>919784+60619+17933+90</f>
        <v>998426</v>
      </c>
    </row>
    <row r="13" spans="1:7" x14ac:dyDescent="0.25">
      <c r="A13" t="s">
        <v>14</v>
      </c>
      <c r="B13">
        <v>20</v>
      </c>
      <c r="C13" t="s">
        <v>6</v>
      </c>
      <c r="E13" t="s">
        <v>11</v>
      </c>
      <c r="F13" t="s">
        <v>22</v>
      </c>
      <c r="G13">
        <v>10000</v>
      </c>
    </row>
    <row r="14" spans="1:7" x14ac:dyDescent="0.25">
      <c r="A14" t="s">
        <v>14</v>
      </c>
      <c r="B14">
        <v>20</v>
      </c>
      <c r="C14" t="s">
        <v>6</v>
      </c>
      <c r="E14" t="s">
        <v>11</v>
      </c>
      <c r="F14" t="s">
        <v>23</v>
      </c>
      <c r="G14">
        <v>39</v>
      </c>
    </row>
    <row r="15" spans="1:7" x14ac:dyDescent="0.25">
      <c r="A15" t="s">
        <v>24</v>
      </c>
      <c r="B15">
        <v>4505</v>
      </c>
      <c r="C15" t="s">
        <v>28</v>
      </c>
      <c r="D15" t="s">
        <v>15</v>
      </c>
      <c r="F15" t="s">
        <v>25</v>
      </c>
      <c r="G15">
        <f>327+69</f>
        <v>396</v>
      </c>
    </row>
    <row r="16" spans="1:7" x14ac:dyDescent="0.25">
      <c r="A16" t="s">
        <v>24</v>
      </c>
      <c r="B16">
        <v>4505</v>
      </c>
      <c r="C16" t="s">
        <v>28</v>
      </c>
      <c r="E16" t="s">
        <v>11</v>
      </c>
      <c r="F16" t="s">
        <v>22</v>
      </c>
      <c r="G16">
        <v>345</v>
      </c>
    </row>
    <row r="17" spans="1:7" x14ac:dyDescent="0.25">
      <c r="A17" t="s">
        <v>24</v>
      </c>
      <c r="B17">
        <v>4505</v>
      </c>
      <c r="C17" t="s">
        <v>28</v>
      </c>
      <c r="E17" t="s">
        <v>11</v>
      </c>
      <c r="F17" t="s">
        <v>18</v>
      </c>
      <c r="G17">
        <v>90</v>
      </c>
    </row>
    <row r="18" spans="1:7" x14ac:dyDescent="0.25">
      <c r="A18" t="s">
        <v>26</v>
      </c>
      <c r="B18">
        <v>2546</v>
      </c>
      <c r="C18" t="s">
        <v>28</v>
      </c>
      <c r="D18" t="s">
        <v>15</v>
      </c>
      <c r="F18" t="s">
        <v>16</v>
      </c>
      <c r="G18">
        <v>2232</v>
      </c>
    </row>
    <row r="19" spans="1:7" x14ac:dyDescent="0.25">
      <c r="A19" t="s">
        <v>26</v>
      </c>
      <c r="B19">
        <v>2546</v>
      </c>
      <c r="C19" t="s">
        <v>28</v>
      </c>
      <c r="E19" t="s">
        <v>11</v>
      </c>
      <c r="F19" t="s">
        <v>20</v>
      </c>
      <c r="G19">
        <f>32+39+32</f>
        <v>103</v>
      </c>
    </row>
    <row r="20" spans="1:7" x14ac:dyDescent="0.25">
      <c r="A20" t="s">
        <v>26</v>
      </c>
      <c r="B20">
        <v>2546</v>
      </c>
      <c r="C20" t="s">
        <v>28</v>
      </c>
      <c r="E20" t="s">
        <v>11</v>
      </c>
      <c r="F20" t="s">
        <v>27</v>
      </c>
      <c r="G20">
        <v>93</v>
      </c>
    </row>
    <row r="21" spans="1:7" x14ac:dyDescent="0.25">
      <c r="A21" t="s">
        <v>26</v>
      </c>
      <c r="B21">
        <v>2776</v>
      </c>
      <c r="C21" t="s">
        <v>28</v>
      </c>
      <c r="E21" t="s">
        <v>11</v>
      </c>
      <c r="F21" t="s">
        <v>20</v>
      </c>
      <c r="G21">
        <f>258+4098</f>
        <v>4356</v>
      </c>
    </row>
    <row r="22" spans="1:7" x14ac:dyDescent="0.25">
      <c r="A22" t="s">
        <v>26</v>
      </c>
      <c r="B22">
        <v>2776</v>
      </c>
      <c r="C22" t="s">
        <v>28</v>
      </c>
      <c r="D22" t="s">
        <v>15</v>
      </c>
      <c r="F22" t="s">
        <v>16</v>
      </c>
      <c r="G22">
        <v>1121</v>
      </c>
    </row>
    <row r="23" spans="1:7" x14ac:dyDescent="0.25">
      <c r="A23" t="s">
        <v>14</v>
      </c>
      <c r="B23">
        <v>150</v>
      </c>
      <c r="C23" t="s">
        <v>4</v>
      </c>
      <c r="D23" t="s">
        <v>15</v>
      </c>
      <c r="F23" t="s">
        <v>16</v>
      </c>
      <c r="G23">
        <v>108</v>
      </c>
    </row>
    <row r="24" spans="1:7" x14ac:dyDescent="0.25">
      <c r="A24" t="s">
        <v>14</v>
      </c>
      <c r="B24">
        <v>181</v>
      </c>
      <c r="C24" t="s">
        <v>4</v>
      </c>
      <c r="D24" t="s">
        <v>15</v>
      </c>
      <c r="F24" t="s">
        <v>16</v>
      </c>
      <c r="G24">
        <v>267</v>
      </c>
    </row>
    <row r="25" spans="1:7" x14ac:dyDescent="0.25">
      <c r="A25" t="s">
        <v>14</v>
      </c>
      <c r="B25">
        <v>186</v>
      </c>
      <c r="C25" t="s">
        <v>4</v>
      </c>
      <c r="D25" t="s">
        <v>15</v>
      </c>
      <c r="F25" t="s">
        <v>16</v>
      </c>
      <c r="G25">
        <f>47+32+70+65+61+34+25+1522+40+1887+21</f>
        <v>3804</v>
      </c>
    </row>
    <row r="26" spans="1:7" x14ac:dyDescent="0.25">
      <c r="A26" t="s">
        <v>14</v>
      </c>
      <c r="B26">
        <v>186</v>
      </c>
      <c r="C26" t="s">
        <v>4</v>
      </c>
      <c r="E26" t="s">
        <v>11</v>
      </c>
      <c r="F26" t="s">
        <v>22</v>
      </c>
      <c r="G26">
        <f>115+68+109+245+195+262+317+221+117+117+30+150+55+60</f>
        <v>2061</v>
      </c>
    </row>
    <row r="27" spans="1:7" x14ac:dyDescent="0.25">
      <c r="A27" t="s">
        <v>14</v>
      </c>
      <c r="B27">
        <v>186</v>
      </c>
      <c r="C27" t="s">
        <v>4</v>
      </c>
      <c r="E27" t="s">
        <v>11</v>
      </c>
      <c r="F27" t="s">
        <v>19</v>
      </c>
      <c r="G27">
        <f>130+45+160+100+68+60+50+78+106+252+140+130</f>
        <v>1319</v>
      </c>
    </row>
    <row r="28" spans="1:7" x14ac:dyDescent="0.25">
      <c r="A28" t="s">
        <v>14</v>
      </c>
      <c r="B28">
        <v>186</v>
      </c>
      <c r="C28" t="s">
        <v>4</v>
      </c>
      <c r="E28" t="s">
        <v>11</v>
      </c>
      <c r="F28" t="s">
        <v>20</v>
      </c>
      <c r="G28">
        <f>200+9283+504+4629+503+240+1017+3600+288+1135+1010+520+2400+750+340+209+575+730+1086+3803+11425+264+101+357+413+583+1198+100+265+909+54+86+1550+520+6483+69+215+5578+1955+4029+43+4140+13776</f>
        <v>86935</v>
      </c>
    </row>
    <row r="29" spans="1:7" x14ac:dyDescent="0.25">
      <c r="A29" t="s">
        <v>14</v>
      </c>
      <c r="B29">
        <v>186</v>
      </c>
      <c r="C29" t="s">
        <v>4</v>
      </c>
      <c r="E29" t="s">
        <v>11</v>
      </c>
      <c r="F29" t="s">
        <v>23</v>
      </c>
      <c r="G29">
        <v>55</v>
      </c>
    </row>
    <row r="30" spans="1:7" x14ac:dyDescent="0.25">
      <c r="A30" t="s">
        <v>14</v>
      </c>
      <c r="B30">
        <v>186</v>
      </c>
      <c r="C30" t="s">
        <v>4</v>
      </c>
      <c r="E30" t="s">
        <v>11</v>
      </c>
      <c r="F30" t="s">
        <v>17</v>
      </c>
      <c r="G30">
        <f>70+74</f>
        <v>144</v>
      </c>
    </row>
    <row r="31" spans="1:7" x14ac:dyDescent="0.25">
      <c r="A31" t="s">
        <v>14</v>
      </c>
      <c r="B31">
        <v>301</v>
      </c>
      <c r="C31" t="s">
        <v>29</v>
      </c>
      <c r="D31" t="s">
        <v>15</v>
      </c>
      <c r="F31" t="s">
        <v>16</v>
      </c>
      <c r="G31">
        <f>625+10</f>
        <v>635</v>
      </c>
    </row>
    <row r="32" spans="1:7" x14ac:dyDescent="0.25">
      <c r="A32" t="s">
        <v>14</v>
      </c>
      <c r="B32">
        <v>301</v>
      </c>
      <c r="C32" t="s">
        <v>29</v>
      </c>
      <c r="E32" t="s">
        <v>11</v>
      </c>
      <c r="F32" t="s">
        <v>19</v>
      </c>
      <c r="G32">
        <f>135+98</f>
        <v>233</v>
      </c>
    </row>
    <row r="33" spans="1:7" x14ac:dyDescent="0.25">
      <c r="A33" t="s">
        <v>14</v>
      </c>
      <c r="B33">
        <v>301</v>
      </c>
      <c r="C33" t="s">
        <v>29</v>
      </c>
      <c r="E33" t="s">
        <v>11</v>
      </c>
      <c r="F33" t="s">
        <v>22</v>
      </c>
      <c r="G33">
        <v>553</v>
      </c>
    </row>
    <row r="34" spans="1:7" x14ac:dyDescent="0.25">
      <c r="A34" t="s">
        <v>14</v>
      </c>
      <c r="B34">
        <v>301</v>
      </c>
      <c r="C34" t="s">
        <v>29</v>
      </c>
      <c r="E34" t="s">
        <v>11</v>
      </c>
      <c r="F34" t="s">
        <v>18</v>
      </c>
      <c r="G34">
        <v>134</v>
      </c>
    </row>
    <row r="35" spans="1:7" x14ac:dyDescent="0.25">
      <c r="A35" t="s">
        <v>30</v>
      </c>
      <c r="B35">
        <v>1095</v>
      </c>
      <c r="C35" t="s">
        <v>29</v>
      </c>
      <c r="E35" t="s">
        <v>11</v>
      </c>
      <c r="F35" t="s">
        <v>21</v>
      </c>
      <c r="G35">
        <v>2559</v>
      </c>
    </row>
    <row r="36" spans="1:7" x14ac:dyDescent="0.25">
      <c r="A36" t="s">
        <v>30</v>
      </c>
      <c r="B36">
        <v>1095</v>
      </c>
      <c r="C36" t="s">
        <v>29</v>
      </c>
      <c r="E36" t="s">
        <v>11</v>
      </c>
      <c r="F36" t="s">
        <v>18</v>
      </c>
      <c r="G36">
        <v>37657</v>
      </c>
    </row>
    <row r="37" spans="1:7" x14ac:dyDescent="0.25">
      <c r="A37" t="s">
        <v>30</v>
      </c>
      <c r="B37">
        <v>1095</v>
      </c>
      <c r="C37" t="s">
        <v>29</v>
      </c>
      <c r="E37" t="s">
        <v>11</v>
      </c>
      <c r="F37" t="s">
        <v>20</v>
      </c>
      <c r="G37">
        <f>9784+745+159</f>
        <v>10688</v>
      </c>
    </row>
    <row r="38" spans="1:7" x14ac:dyDescent="0.25">
      <c r="A38" t="s">
        <v>31</v>
      </c>
      <c r="B38">
        <v>4353</v>
      </c>
      <c r="C38" t="s">
        <v>29</v>
      </c>
      <c r="E38" t="s">
        <v>11</v>
      </c>
      <c r="F38" t="s">
        <v>13</v>
      </c>
      <c r="G38">
        <f>492+532+41+35+112+78</f>
        <v>1290</v>
      </c>
    </row>
    <row r="39" spans="1:7" x14ac:dyDescent="0.25">
      <c r="A39" t="s">
        <v>14</v>
      </c>
      <c r="B39">
        <v>539</v>
      </c>
      <c r="C39" t="s">
        <v>29</v>
      </c>
      <c r="D39" t="s">
        <v>15</v>
      </c>
      <c r="F39" t="s">
        <v>16</v>
      </c>
      <c r="G39">
        <f>135+146</f>
        <v>281</v>
      </c>
    </row>
    <row r="40" spans="1:7" x14ac:dyDescent="0.25">
      <c r="A40" t="s">
        <v>14</v>
      </c>
      <c r="B40">
        <v>539</v>
      </c>
      <c r="C40" t="s">
        <v>29</v>
      </c>
      <c r="E40" t="s">
        <v>11</v>
      </c>
      <c r="F40" t="s">
        <v>22</v>
      </c>
      <c r="G40">
        <f>507+975</f>
        <v>1482</v>
      </c>
    </row>
    <row r="41" spans="1:7" x14ac:dyDescent="0.25">
      <c r="A41" t="s">
        <v>14</v>
      </c>
      <c r="B41">
        <v>539</v>
      </c>
      <c r="C41" t="s">
        <v>29</v>
      </c>
      <c r="E41" t="s">
        <v>11</v>
      </c>
      <c r="F41" t="s">
        <v>23</v>
      </c>
      <c r="G41">
        <v>36</v>
      </c>
    </row>
    <row r="42" spans="1:7" x14ac:dyDescent="0.25">
      <c r="A42" t="s">
        <v>14</v>
      </c>
      <c r="B42">
        <v>568</v>
      </c>
      <c r="C42" t="s">
        <v>5</v>
      </c>
      <c r="D42" t="s">
        <v>15</v>
      </c>
      <c r="F42" t="s">
        <v>16</v>
      </c>
      <c r="G42">
        <f>100+770+2418+2223</f>
        <v>5511</v>
      </c>
    </row>
    <row r="43" spans="1:7" x14ac:dyDescent="0.25">
      <c r="A43" t="s">
        <v>14</v>
      </c>
      <c r="B43">
        <v>568</v>
      </c>
      <c r="C43" t="s">
        <v>5</v>
      </c>
      <c r="E43" t="s">
        <v>11</v>
      </c>
      <c r="F43" t="s">
        <v>19</v>
      </c>
      <c r="G43">
        <f>179+159+180+337+291+104+196+168+73+46+27+7+85+129+154+2+230+133+217+2+226+7+526+417+147+256+251+308+264+87+122+313+157+112+85+68+1449</f>
        <v>7514</v>
      </c>
    </row>
    <row r="44" spans="1:7" x14ac:dyDescent="0.25">
      <c r="A44" t="s">
        <v>14</v>
      </c>
      <c r="B44">
        <v>568</v>
      </c>
      <c r="C44" t="s">
        <v>5</v>
      </c>
      <c r="E44" t="s">
        <v>11</v>
      </c>
      <c r="F44" t="s">
        <v>18</v>
      </c>
      <c r="G44">
        <f>73+71+59+859+317+310+533</f>
        <v>2222</v>
      </c>
    </row>
    <row r="45" spans="1:7" x14ac:dyDescent="0.25">
      <c r="A45" t="s">
        <v>14</v>
      </c>
      <c r="B45">
        <v>568</v>
      </c>
      <c r="C45" t="s">
        <v>5</v>
      </c>
      <c r="E45" t="s">
        <v>11</v>
      </c>
      <c r="F45" t="s">
        <v>13</v>
      </c>
      <c r="G45">
        <f>212+60+80+40+40+515+1069</f>
        <v>2016</v>
      </c>
    </row>
    <row r="46" spans="1:7" x14ac:dyDescent="0.25">
      <c r="A46" t="s">
        <v>14</v>
      </c>
      <c r="B46">
        <v>568</v>
      </c>
      <c r="C46" t="s">
        <v>5</v>
      </c>
      <c r="E46" t="s">
        <v>11</v>
      </c>
      <c r="F46" t="s">
        <v>22</v>
      </c>
      <c r="G46">
        <f>665+59+172+373+486+342+252+226+863+795+521+473+600</f>
        <v>5827</v>
      </c>
    </row>
    <row r="47" spans="1:7" x14ac:dyDescent="0.25">
      <c r="A47" t="s">
        <v>14</v>
      </c>
      <c r="B47">
        <v>745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" sqref="C1:J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Emanuela Defrancesco</dc:creator>
  <cp:lastModifiedBy>Stefano Gobbato</cp:lastModifiedBy>
  <dcterms:created xsi:type="dcterms:W3CDTF">2017-04-28T14:51:52Z</dcterms:created>
  <dcterms:modified xsi:type="dcterms:W3CDTF">2017-04-28T18:16:40Z</dcterms:modified>
</cp:coreProperties>
</file>